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30" windowWidth="18735" windowHeight="11190"/>
  </bookViews>
  <sheets>
    <sheet name="201604 EDM Statistics - April 2" sheetId="1" r:id="rId1"/>
  </sheets>
  <definedNames>
    <definedName name="_xlnm._FilterDatabase" localSheetId="0" hidden="1">'201604 EDM Statistics - April 2'!$A$1:$P$54</definedName>
  </definedNames>
  <calcPr calcId="125725"/>
</workbook>
</file>

<file path=xl/calcChain.xml><?xml version="1.0" encoding="utf-8"?>
<calcChain xmlns="http://schemas.openxmlformats.org/spreadsheetml/2006/main">
  <c r="D43" i="1"/>
  <c r="I43" s="1"/>
  <c r="D42"/>
  <c r="P42" s="1"/>
  <c r="D41"/>
  <c r="I41" s="1"/>
  <c r="D40"/>
  <c r="P40" s="1"/>
  <c r="D39"/>
  <c r="I39" s="1"/>
  <c r="D53"/>
  <c r="P53" s="1"/>
  <c r="D38"/>
  <c r="I38" s="1"/>
  <c r="D37"/>
  <c r="P37" s="1"/>
  <c r="D36"/>
  <c r="I36" s="1"/>
  <c r="D52"/>
  <c r="P52" s="1"/>
  <c r="D35"/>
  <c r="I35" s="1"/>
  <c r="D34"/>
  <c r="P34" s="1"/>
  <c r="D33"/>
  <c r="I33" s="1"/>
  <c r="D32"/>
  <c r="P32" s="1"/>
  <c r="D31"/>
  <c r="I31" s="1"/>
  <c r="D30"/>
  <c r="P30" s="1"/>
  <c r="D29"/>
  <c r="I29" s="1"/>
  <c r="D28"/>
  <c r="P28" s="1"/>
  <c r="D27"/>
  <c r="I27" s="1"/>
  <c r="D51"/>
  <c r="P51" s="1"/>
  <c r="D26"/>
  <c r="I26" s="1"/>
  <c r="D24"/>
  <c r="P24" s="1"/>
  <c r="D25"/>
  <c r="I25" s="1"/>
  <c r="D23"/>
  <c r="P23" s="1"/>
  <c r="D22"/>
  <c r="I22" s="1"/>
  <c r="D21"/>
  <c r="P21" s="1"/>
  <c r="D20"/>
  <c r="I20" s="1"/>
  <c r="D50"/>
  <c r="P50" s="1"/>
  <c r="D19"/>
  <c r="I19" s="1"/>
  <c r="D18"/>
  <c r="P18" s="1"/>
  <c r="D17"/>
  <c r="I17" s="1"/>
  <c r="D16"/>
  <c r="P16" s="1"/>
  <c r="D15"/>
  <c r="I15" s="1"/>
  <c r="D14"/>
  <c r="P14" s="1"/>
  <c r="D13"/>
  <c r="I13" s="1"/>
  <c r="D12"/>
  <c r="P12" s="1"/>
  <c r="D49"/>
  <c r="I49" s="1"/>
  <c r="D11"/>
  <c r="P11" s="1"/>
  <c r="D10"/>
  <c r="I10" s="1"/>
  <c r="D9"/>
  <c r="P9" s="1"/>
  <c r="D46"/>
  <c r="I46" s="1"/>
  <c r="D8"/>
  <c r="P8" s="1"/>
  <c r="D7"/>
  <c r="I7" s="1"/>
  <c r="D6"/>
  <c r="P6" s="1"/>
  <c r="D5"/>
  <c r="I5" s="1"/>
  <c r="D4"/>
  <c r="P4" s="1"/>
  <c r="D3"/>
  <c r="I3" s="1"/>
  <c r="G3" l="1"/>
  <c r="G5"/>
  <c r="G7"/>
  <c r="G46"/>
  <c r="G10"/>
  <c r="G49"/>
  <c r="G13"/>
  <c r="G15"/>
  <c r="G17"/>
  <c r="G19"/>
  <c r="G20"/>
  <c r="G22"/>
  <c r="G25"/>
  <c r="G26"/>
  <c r="G27"/>
  <c r="G29"/>
  <c r="G31"/>
  <c r="G33"/>
  <c r="G35"/>
  <c r="G36"/>
  <c r="G38"/>
  <c r="G39"/>
  <c r="G41"/>
  <c r="G43"/>
  <c r="I4"/>
  <c r="I6"/>
  <c r="I8"/>
  <c r="I9"/>
  <c r="I11"/>
  <c r="I12"/>
  <c r="I14"/>
  <c r="I16"/>
  <c r="I18"/>
  <c r="I50"/>
  <c r="I21"/>
  <c r="I23"/>
  <c r="I24"/>
  <c r="I51"/>
  <c r="I28"/>
  <c r="I30"/>
  <c r="I32"/>
  <c r="I34"/>
  <c r="I52"/>
  <c r="I37"/>
  <c r="I53"/>
  <c r="I40"/>
  <c r="I42"/>
  <c r="P3"/>
  <c r="P5"/>
  <c r="P7"/>
  <c r="P46"/>
  <c r="P10"/>
  <c r="P49"/>
  <c r="P13"/>
  <c r="P15"/>
  <c r="P17"/>
  <c r="P19"/>
  <c r="P20"/>
  <c r="P22"/>
  <c r="P25"/>
  <c r="P26"/>
  <c r="P27"/>
  <c r="P29"/>
  <c r="P31"/>
  <c r="P33"/>
  <c r="P35"/>
  <c r="P36"/>
  <c r="P38"/>
  <c r="P39"/>
  <c r="P41"/>
  <c r="P43"/>
  <c r="G4"/>
  <c r="G6"/>
  <c r="G8"/>
  <c r="G9"/>
  <c r="G11"/>
  <c r="G12"/>
  <c r="G14"/>
  <c r="G16"/>
  <c r="G18"/>
  <c r="G50"/>
  <c r="G21"/>
  <c r="G23"/>
  <c r="G24"/>
  <c r="G51"/>
  <c r="G28"/>
  <c r="G30"/>
  <c r="G32"/>
  <c r="G34"/>
  <c r="G52"/>
  <c r="G37"/>
  <c r="G53"/>
  <c r="G40"/>
  <c r="G42"/>
</calcChain>
</file>

<file path=xl/comments1.xml><?xml version="1.0" encoding="utf-8"?>
<comments xmlns="http://schemas.openxmlformats.org/spreadsheetml/2006/main">
  <authors>
    <author>edzel.carrascal</author>
  </authors>
  <commentList>
    <comment ref="D1" authorId="0">
      <text>
        <r>
          <rPr>
            <b/>
            <sz val="8"/>
            <color indexed="81"/>
            <rFont val="Tahoma"/>
            <family val="2"/>
          </rPr>
          <t>DELIVERED: Less Bounces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<sst xmlns="http://schemas.openxmlformats.org/spreadsheetml/2006/main" count="66" uniqueCount="66">
  <si>
    <t>Campaign Name</t>
  </si>
  <si>
    <t>Date</t>
  </si>
  <si>
    <t>Recipients</t>
  </si>
  <si>
    <t>Unique Opened</t>
  </si>
  <si>
    <t>Total Opened</t>
  </si>
  <si>
    <t>% Opened</t>
  </si>
  <si>
    <t>Recipients who Clicked Links</t>
  </si>
  <si>
    <t>% Recipients who Clicked</t>
  </si>
  <si>
    <t>Total Links Clicked</t>
  </si>
  <si>
    <t>Hard Bounced</t>
  </si>
  <si>
    <t>Soft Bounced</t>
  </si>
  <si>
    <t>Total Bounced</t>
  </si>
  <si>
    <t>% Bounced</t>
  </si>
  <si>
    <t>Unsubscribed</t>
  </si>
  <si>
    <t>% Unsubscribed</t>
  </si>
  <si>
    <t>Crazy-Free-Game of Thrones-EDM-4146-1-20160430</t>
  </si>
  <si>
    <t>Property-Negociators-EDM-4144-1-20160429</t>
  </si>
  <si>
    <t>DavidJones-$500-GiftCard-EDM-4045-1-04182016</t>
  </si>
  <si>
    <t>WYZA-$500GC-EDM-4050-1-20160427</t>
  </si>
  <si>
    <t>Priceline-$500 -MothersDay-EDM-4044-1-20160418</t>
  </si>
  <si>
    <t>Aspire-Heart Research Lottery-EDM-4022-1-20160425</t>
  </si>
  <si>
    <t>OffersX-Win$1000-EDM-4040-2-20160418</t>
  </si>
  <si>
    <t>Real-Insurance-LFM-EDM-3937-1-20160223</t>
  </si>
  <si>
    <t>Adsalsa-WinPrizeToday-EDM-4034-1-20160421</t>
  </si>
  <si>
    <t>BigW-MothersDay-EDM-4043-1-20160423</t>
  </si>
  <si>
    <t>Southern-Phones-EDM-4136-3-20160422</t>
  </si>
  <si>
    <t>OffersX-BoseSpeakers-EDM-4039-1-20160422</t>
  </si>
  <si>
    <t>Brand Leaders-Tradie Pack-EDM-3979-1-20160420</t>
  </si>
  <si>
    <t>Snore-Wizard-EDM-4036-1-20160415</t>
  </si>
  <si>
    <t>Real-Insurance-LFM-EDM-3935-1-20160223</t>
  </si>
  <si>
    <t>CompetitionsEndingSoon-EDM-4024-1-20160413</t>
  </si>
  <si>
    <t>JB-Hi-Fi-$2 000-EDM-4025-1-20160413</t>
  </si>
  <si>
    <t>BeQuick-Suzuki-EDM-3976-1-20160413</t>
  </si>
  <si>
    <t>Winners-Announcement-EDM-4023-1-20160312</t>
  </si>
  <si>
    <t>Real-Insurance-LFM-EDM-3995-3-20160414</t>
  </si>
  <si>
    <t>Credit-Savvy-EDM-4016-1-20160415</t>
  </si>
  <si>
    <t>BL3-EPS-EDM-4026-1-20160414</t>
  </si>
  <si>
    <t>Shop-A-Docket-Test2-EDM-4008-1-20160414</t>
  </si>
  <si>
    <t>Wine-Selectors-Liebherr-EDM-4006-1-20160413</t>
  </si>
  <si>
    <t>Prolearn-LFM-CourseYouCan-EDM-4029-20160413</t>
  </si>
  <si>
    <t>PepperHomeLoans-EDM-4021-1-20160413</t>
  </si>
  <si>
    <t>Reject Shop-LeadGen-EDM-4012-1-20160412</t>
  </si>
  <si>
    <t>Credit-Savvy-EDM-4018-3-20160412</t>
  </si>
  <si>
    <t>Real-Insurance-LFM-EDM-3933-1-20160223</t>
  </si>
  <si>
    <t>Southern-Phones-EDM-3971-1-B-20160331</t>
  </si>
  <si>
    <t>Southern-Phones-EDM-3971-1-A-20160331</t>
  </si>
  <si>
    <t>Cheeky Offers-iPrimus-EDM-4002-1-20160412</t>
  </si>
  <si>
    <t>Cheeky Offers-Virgin Money-LeadGen-EDM-4001-1-20160411</t>
  </si>
  <si>
    <t>Wine-Selectors-LeadGen-EDM-3999-1-20160409</t>
  </si>
  <si>
    <t>Shop-A-Docket-Test-EDM-4007-1-2060408</t>
  </si>
  <si>
    <t>TM-Ultimate-Ticket-EDM-3998-1-20160408</t>
  </si>
  <si>
    <t>Brandleaders-Motorhome-EDM-3996-1-20160408</t>
  </si>
  <si>
    <t>Lifestyle-2kCash-EDM-3980-3-20160404</t>
  </si>
  <si>
    <t>Cheeky Offers-$500-Aeosop-EDM-3975-1-20160406</t>
  </si>
  <si>
    <t>Alternative Media-HealthInsurance-EDM-3956-1-20160404</t>
  </si>
  <si>
    <t>Prolearn-LFM-CourseYouCan-EDM-3990-1-20160405</t>
  </si>
  <si>
    <t>Choosi-Pet-KitchenAid-EDM-3991-3-20160406</t>
  </si>
  <si>
    <t>Lifestyle-2kCash-EDM-3986-1-20160407</t>
  </si>
  <si>
    <t>Real-Insurance-LFM-EDM-3931-1-20160223</t>
  </si>
  <si>
    <t>Snapfish-LG-EDM-3973-1-20160329</t>
  </si>
  <si>
    <t>Jack Media-YBR-EDM-3972-1-20160402</t>
  </si>
  <si>
    <t>Digital Fuel-Phonics Hero-EDM-3970-1-20160401</t>
  </si>
  <si>
    <t>Delivered</t>
  </si>
  <si>
    <t>Cohort AU</t>
  </si>
  <si>
    <t>Cohort NZ</t>
  </si>
  <si>
    <t>Ticket Master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</si>
</sst>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0" fontId="16" fillId="0" borderId="0" xfId="0" applyNumberFormat="1" applyFont="1"/>
    <xf numFmtId="0" fontId="16" fillId="0" borderId="0" xfId="0" applyFont="1"/>
    <xf numFmtId="164" fontId="16" fillId="0" borderId="0" xfId="1" applyNumberFormat="1" applyFont="1"/>
    <xf numFmtId="2" fontId="0" fillId="0" borderId="0" xfId="0" applyNumberFormat="1"/>
    <xf numFmtId="0" fontId="0" fillId="0" borderId="0" xfId="0" applyAlignment="1">
      <alignment horizontal="left" inden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7" sqref="F7"/>
    </sheetView>
  </sheetViews>
  <sheetFormatPr defaultRowHeight="15"/>
  <cols>
    <col min="1" max="1" width="56" bestFit="1" customWidth="1"/>
    <col min="2" max="2" width="9.7109375" bestFit="1" customWidth="1"/>
    <col min="3" max="3" width="11.5703125" style="2" bestFit="1" customWidth="1"/>
    <col min="4" max="4" width="11.5703125" style="2" customWidth="1"/>
    <col min="5" max="5" width="15.28515625" style="2" bestFit="1" customWidth="1"/>
    <col min="6" max="6" width="13.28515625" style="2" bestFit="1" customWidth="1"/>
    <col min="7" max="7" width="10.140625" bestFit="1" customWidth="1"/>
    <col min="8" max="8" width="26.85546875" style="2" bestFit="1" customWidth="1"/>
    <col min="9" max="9" width="23.85546875" bestFit="1" customWidth="1"/>
    <col min="10" max="10" width="17.42578125" style="2" bestFit="1" customWidth="1"/>
    <col min="11" max="11" width="13.42578125" style="2" bestFit="1" customWidth="1"/>
    <col min="12" max="12" width="12.7109375" style="2" bestFit="1" customWidth="1"/>
    <col min="13" max="13" width="13.7109375" style="2" bestFit="1" customWidth="1"/>
    <col min="14" max="14" width="10.7109375" bestFit="1" customWidth="1"/>
    <col min="15" max="15" width="13.140625" style="2" bestFit="1" customWidth="1"/>
    <col min="16" max="16" width="15.140625" bestFit="1" customWidth="1"/>
  </cols>
  <sheetData>
    <row r="1" spans="1:16" s="4" customFormat="1">
      <c r="A1" s="3" t="s">
        <v>0</v>
      </c>
      <c r="B1" s="4" t="s">
        <v>1</v>
      </c>
      <c r="C1" s="5" t="s">
        <v>2</v>
      </c>
      <c r="D1" s="5" t="s">
        <v>62</v>
      </c>
      <c r="E1" s="5" t="s">
        <v>3</v>
      </c>
      <c r="F1" s="5" t="s">
        <v>4</v>
      </c>
      <c r="G1" s="4" t="s">
        <v>5</v>
      </c>
      <c r="H1" s="5" t="s">
        <v>6</v>
      </c>
      <c r="I1" s="4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4" t="s">
        <v>12</v>
      </c>
      <c r="O1" s="5" t="s">
        <v>13</v>
      </c>
      <c r="P1" s="4" t="s">
        <v>14</v>
      </c>
    </row>
    <row r="2" spans="1:16" s="4" customFormat="1">
      <c r="A2" s="3" t="s">
        <v>63</v>
      </c>
      <c r="C2" s="5"/>
      <c r="D2" s="5"/>
      <c r="E2" s="5"/>
      <c r="F2" s="5"/>
      <c r="H2" s="5"/>
      <c r="J2" s="5"/>
      <c r="K2" s="5"/>
      <c r="L2" s="5"/>
      <c r="M2" s="5"/>
      <c r="O2" s="5"/>
    </row>
    <row r="3" spans="1:16" s="4" customFormat="1">
      <c r="A3" s="7" t="s">
        <v>15</v>
      </c>
      <c r="B3" s="1">
        <v>42490</v>
      </c>
      <c r="C3" s="2">
        <v>92379</v>
      </c>
      <c r="D3" s="2">
        <f t="shared" ref="D3:D43" si="0">C3-M3</f>
        <v>92331</v>
      </c>
      <c r="E3" s="2">
        <v>6270</v>
      </c>
      <c r="F3" s="2">
        <v>7022</v>
      </c>
      <c r="G3" s="6">
        <f t="shared" ref="G3:G43" si="1">E3/D3*100</f>
        <v>6.7907853267050067</v>
      </c>
      <c r="H3" s="2">
        <v>173</v>
      </c>
      <c r="I3" s="6">
        <f t="shared" ref="I3:I43" si="2">H3/D3*100</f>
        <v>0.18736935590430084</v>
      </c>
      <c r="J3" s="2">
        <v>189</v>
      </c>
      <c r="K3" s="2">
        <v>7</v>
      </c>
      <c r="L3" s="2">
        <v>41</v>
      </c>
      <c r="M3" s="2">
        <v>48</v>
      </c>
      <c r="N3">
        <v>0.05</v>
      </c>
      <c r="O3" s="2">
        <v>207</v>
      </c>
      <c r="P3" s="6">
        <f t="shared" ref="P3:P43" si="3">O3/D3*100</f>
        <v>0.22419339116872988</v>
      </c>
    </row>
    <row r="4" spans="1:16">
      <c r="A4" s="7" t="s">
        <v>16</v>
      </c>
      <c r="B4" s="1">
        <v>42489</v>
      </c>
      <c r="C4" s="2">
        <v>68169</v>
      </c>
      <c r="D4" s="2">
        <f t="shared" si="0"/>
        <v>68124</v>
      </c>
      <c r="E4" s="2">
        <v>4747</v>
      </c>
      <c r="F4" s="2">
        <v>5201</v>
      </c>
      <c r="G4" s="6">
        <f t="shared" si="1"/>
        <v>6.9681756796430045</v>
      </c>
      <c r="H4" s="2">
        <v>19</v>
      </c>
      <c r="I4" s="6">
        <f t="shared" si="2"/>
        <v>2.7890317656038988E-2</v>
      </c>
      <c r="J4" s="2">
        <v>19</v>
      </c>
      <c r="K4" s="2">
        <v>9</v>
      </c>
      <c r="L4" s="2">
        <v>36</v>
      </c>
      <c r="M4" s="2">
        <v>45</v>
      </c>
      <c r="N4">
        <v>7.0000000000000007E-2</v>
      </c>
      <c r="O4" s="2">
        <v>158</v>
      </c>
      <c r="P4" s="6">
        <f t="shared" si="3"/>
        <v>0.23193000998179789</v>
      </c>
    </row>
    <row r="5" spans="1:16">
      <c r="A5" s="7" t="s">
        <v>17</v>
      </c>
      <c r="B5" s="1">
        <v>42488</v>
      </c>
      <c r="C5" s="2">
        <v>92729</v>
      </c>
      <c r="D5" s="2">
        <f t="shared" si="0"/>
        <v>92689</v>
      </c>
      <c r="E5" s="2">
        <v>6958</v>
      </c>
      <c r="F5" s="2">
        <v>7687</v>
      </c>
      <c r="G5" s="6">
        <f t="shared" si="1"/>
        <v>7.5068238949605668</v>
      </c>
      <c r="H5" s="2">
        <v>358</v>
      </c>
      <c r="I5" s="6">
        <f t="shared" si="2"/>
        <v>0.38623784915146353</v>
      </c>
      <c r="J5" s="2">
        <v>406</v>
      </c>
      <c r="K5" s="2">
        <v>6</v>
      </c>
      <c r="L5" s="2">
        <v>34</v>
      </c>
      <c r="M5" s="2">
        <v>40</v>
      </c>
      <c r="N5">
        <v>0.04</v>
      </c>
      <c r="O5" s="2">
        <v>227</v>
      </c>
      <c r="P5" s="6">
        <f t="shared" si="3"/>
        <v>0.24490500490888886</v>
      </c>
    </row>
    <row r="6" spans="1:16">
      <c r="A6" s="7" t="s">
        <v>18</v>
      </c>
      <c r="B6" s="1">
        <v>42487</v>
      </c>
      <c r="C6" s="2">
        <v>20369</v>
      </c>
      <c r="D6" s="2">
        <f t="shared" si="0"/>
        <v>20363</v>
      </c>
      <c r="E6" s="2">
        <v>1956</v>
      </c>
      <c r="F6" s="2">
        <v>2136</v>
      </c>
      <c r="G6" s="6">
        <f t="shared" si="1"/>
        <v>9.6056573196483814</v>
      </c>
      <c r="H6" s="2">
        <v>85</v>
      </c>
      <c r="I6" s="6">
        <f t="shared" si="2"/>
        <v>0.41742375877817606</v>
      </c>
      <c r="J6" s="2">
        <v>100</v>
      </c>
      <c r="K6" s="2">
        <v>0</v>
      </c>
      <c r="L6" s="2">
        <v>6</v>
      </c>
      <c r="M6" s="2">
        <v>6</v>
      </c>
      <c r="N6">
        <v>0.03</v>
      </c>
      <c r="O6" s="2">
        <v>72</v>
      </c>
      <c r="P6" s="6">
        <f t="shared" si="3"/>
        <v>0.35358247802386683</v>
      </c>
    </row>
    <row r="7" spans="1:16">
      <c r="A7" s="7" t="s">
        <v>19</v>
      </c>
      <c r="B7" s="1">
        <v>42487</v>
      </c>
      <c r="C7" s="2">
        <v>93014</v>
      </c>
      <c r="D7" s="2">
        <f t="shared" si="0"/>
        <v>92967</v>
      </c>
      <c r="E7" s="2">
        <v>7634</v>
      </c>
      <c r="F7" s="2">
        <v>8564</v>
      </c>
      <c r="G7" s="6">
        <f t="shared" si="1"/>
        <v>8.2115159142491425</v>
      </c>
      <c r="H7" s="2">
        <v>465</v>
      </c>
      <c r="I7" s="6">
        <f t="shared" si="2"/>
        <v>0.50017748233244053</v>
      </c>
      <c r="J7" s="2">
        <v>503</v>
      </c>
      <c r="K7" s="2">
        <v>5</v>
      </c>
      <c r="L7" s="2">
        <v>42</v>
      </c>
      <c r="M7" s="2">
        <v>47</v>
      </c>
      <c r="N7">
        <v>0.05</v>
      </c>
      <c r="O7" s="2">
        <v>246</v>
      </c>
      <c r="P7" s="6">
        <f t="shared" si="3"/>
        <v>0.26461002291135566</v>
      </c>
    </row>
    <row r="8" spans="1:16">
      <c r="A8" s="7" t="s">
        <v>20</v>
      </c>
      <c r="B8" s="1">
        <v>42486</v>
      </c>
      <c r="C8" s="2">
        <v>93222</v>
      </c>
      <c r="D8" s="2">
        <f t="shared" si="0"/>
        <v>93177</v>
      </c>
      <c r="E8" s="2">
        <v>9054</v>
      </c>
      <c r="F8" s="2">
        <v>10318</v>
      </c>
      <c r="G8" s="6">
        <f t="shared" si="1"/>
        <v>9.716990244373612</v>
      </c>
      <c r="H8" s="2">
        <v>182</v>
      </c>
      <c r="I8" s="6">
        <f t="shared" si="2"/>
        <v>0.19532717301479979</v>
      </c>
      <c r="J8" s="2">
        <v>224</v>
      </c>
      <c r="K8" s="2">
        <v>10</v>
      </c>
      <c r="L8" s="2">
        <v>35</v>
      </c>
      <c r="M8" s="2">
        <v>45</v>
      </c>
      <c r="N8">
        <v>0.05</v>
      </c>
      <c r="O8" s="2">
        <v>291</v>
      </c>
      <c r="P8" s="6">
        <f t="shared" si="3"/>
        <v>0.31230883157860845</v>
      </c>
    </row>
    <row r="9" spans="1:16">
      <c r="A9" s="7" t="s">
        <v>22</v>
      </c>
      <c r="B9" s="1">
        <v>42486</v>
      </c>
      <c r="C9" s="2">
        <v>9274</v>
      </c>
      <c r="D9" s="2">
        <f t="shared" si="0"/>
        <v>9268</v>
      </c>
      <c r="E9" s="2">
        <v>845</v>
      </c>
      <c r="F9" s="2">
        <v>913</v>
      </c>
      <c r="G9" s="6">
        <f t="shared" si="1"/>
        <v>9.1173931808372899</v>
      </c>
      <c r="H9" s="2">
        <v>5</v>
      </c>
      <c r="I9" s="6">
        <f t="shared" si="2"/>
        <v>5.3949072075960294E-2</v>
      </c>
      <c r="J9" s="2">
        <v>5</v>
      </c>
      <c r="K9" s="2">
        <v>1</v>
      </c>
      <c r="L9" s="2">
        <v>5</v>
      </c>
      <c r="M9" s="2">
        <v>6</v>
      </c>
      <c r="N9">
        <v>0.06</v>
      </c>
      <c r="O9" s="2">
        <v>20</v>
      </c>
      <c r="P9" s="6">
        <f t="shared" si="3"/>
        <v>0.21579628830384118</v>
      </c>
    </row>
    <row r="10" spans="1:16">
      <c r="A10" s="7" t="s">
        <v>23</v>
      </c>
      <c r="B10" s="1">
        <v>42484</v>
      </c>
      <c r="C10" s="2">
        <v>93577</v>
      </c>
      <c r="D10" s="2">
        <f t="shared" si="0"/>
        <v>93542</v>
      </c>
      <c r="E10" s="2">
        <v>8675</v>
      </c>
      <c r="F10" s="2">
        <v>10382</v>
      </c>
      <c r="G10" s="6">
        <f t="shared" si="1"/>
        <v>9.273909046203844</v>
      </c>
      <c r="H10" s="2">
        <v>972</v>
      </c>
      <c r="I10" s="6">
        <f t="shared" si="2"/>
        <v>1.0391054285775374</v>
      </c>
      <c r="J10" s="2">
        <v>1095</v>
      </c>
      <c r="K10" s="2">
        <v>6</v>
      </c>
      <c r="L10" s="2">
        <v>29</v>
      </c>
      <c r="M10" s="2">
        <v>35</v>
      </c>
      <c r="N10">
        <v>0.04</v>
      </c>
      <c r="O10" s="2">
        <v>459</v>
      </c>
      <c r="P10" s="6">
        <f t="shared" si="3"/>
        <v>0.49068867460605925</v>
      </c>
    </row>
    <row r="11" spans="1:16">
      <c r="A11" s="7" t="s">
        <v>24</v>
      </c>
      <c r="B11" s="1">
        <v>42483</v>
      </c>
      <c r="C11" s="2">
        <v>93773</v>
      </c>
      <c r="D11" s="2">
        <f t="shared" si="0"/>
        <v>93729</v>
      </c>
      <c r="E11" s="2">
        <v>9119</v>
      </c>
      <c r="F11" s="2">
        <v>10710</v>
      </c>
      <c r="G11" s="6">
        <f t="shared" si="1"/>
        <v>9.729112654567956</v>
      </c>
      <c r="H11" s="2">
        <v>901</v>
      </c>
      <c r="I11" s="6">
        <f t="shared" si="2"/>
        <v>0.96128199383328539</v>
      </c>
      <c r="J11" s="2">
        <v>1016</v>
      </c>
      <c r="K11" s="2">
        <v>8</v>
      </c>
      <c r="L11" s="2">
        <v>36</v>
      </c>
      <c r="M11" s="2">
        <v>44</v>
      </c>
      <c r="N11">
        <v>0.05</v>
      </c>
      <c r="O11" s="2">
        <v>348</v>
      </c>
      <c r="P11" s="6">
        <f t="shared" si="3"/>
        <v>0.37128316742950418</v>
      </c>
    </row>
    <row r="12" spans="1:16">
      <c r="A12" s="7" t="s">
        <v>26</v>
      </c>
      <c r="B12" s="1">
        <v>42481</v>
      </c>
      <c r="C12" s="2">
        <v>93870</v>
      </c>
      <c r="D12" s="2">
        <f t="shared" si="0"/>
        <v>93831</v>
      </c>
      <c r="E12" s="2">
        <v>8568</v>
      </c>
      <c r="F12" s="2">
        <v>9879</v>
      </c>
      <c r="G12" s="6">
        <f t="shared" si="1"/>
        <v>9.1313105476867982</v>
      </c>
      <c r="H12" s="2">
        <v>418</v>
      </c>
      <c r="I12" s="6">
        <f t="shared" si="2"/>
        <v>0.44548177041702636</v>
      </c>
      <c r="J12" s="2">
        <v>444</v>
      </c>
      <c r="K12" s="2">
        <v>12</v>
      </c>
      <c r="L12" s="2">
        <v>27</v>
      </c>
      <c r="M12" s="2">
        <v>39</v>
      </c>
      <c r="N12">
        <v>0.04</v>
      </c>
      <c r="O12" s="2">
        <v>428</v>
      </c>
      <c r="P12" s="6">
        <f t="shared" si="3"/>
        <v>0.45613922903944326</v>
      </c>
    </row>
    <row r="13" spans="1:16">
      <c r="A13" s="7" t="s">
        <v>27</v>
      </c>
      <c r="B13" s="1">
        <v>42480</v>
      </c>
      <c r="C13" s="2">
        <v>93975</v>
      </c>
      <c r="D13" s="2">
        <f t="shared" si="0"/>
        <v>93947</v>
      </c>
      <c r="E13" s="2">
        <v>8971</v>
      </c>
      <c r="F13" s="2">
        <v>10260</v>
      </c>
      <c r="G13" s="6">
        <f t="shared" si="1"/>
        <v>9.5490010324970473</v>
      </c>
      <c r="H13" s="2">
        <v>724</v>
      </c>
      <c r="I13" s="6">
        <f t="shared" si="2"/>
        <v>0.77064727984927672</v>
      </c>
      <c r="J13" s="2">
        <v>769</v>
      </c>
      <c r="K13" s="2">
        <v>6</v>
      </c>
      <c r="L13" s="2">
        <v>22</v>
      </c>
      <c r="M13" s="2">
        <v>28</v>
      </c>
      <c r="N13">
        <v>0.03</v>
      </c>
      <c r="O13" s="2">
        <v>388</v>
      </c>
      <c r="P13" s="6">
        <f t="shared" si="3"/>
        <v>0.41299881848276154</v>
      </c>
    </row>
    <row r="14" spans="1:16">
      <c r="A14" s="7" t="s">
        <v>28</v>
      </c>
      <c r="B14" s="1">
        <v>42479</v>
      </c>
      <c r="C14" s="2">
        <v>50213</v>
      </c>
      <c r="D14" s="2">
        <f t="shared" si="0"/>
        <v>50195</v>
      </c>
      <c r="E14" s="2">
        <v>5202</v>
      </c>
      <c r="F14" s="2">
        <v>5971</v>
      </c>
      <c r="G14" s="6">
        <f t="shared" si="1"/>
        <v>10.363582030082677</v>
      </c>
      <c r="H14" s="2">
        <v>240</v>
      </c>
      <c r="I14" s="6">
        <f t="shared" si="2"/>
        <v>0.47813527243749376</v>
      </c>
      <c r="J14" s="2">
        <v>274</v>
      </c>
      <c r="K14" s="2">
        <v>4</v>
      </c>
      <c r="L14" s="2">
        <v>14</v>
      </c>
      <c r="M14" s="2">
        <v>18</v>
      </c>
      <c r="N14">
        <v>0.04</v>
      </c>
      <c r="O14" s="2">
        <v>200</v>
      </c>
      <c r="P14" s="6">
        <f t="shared" si="3"/>
        <v>0.39844606036457814</v>
      </c>
    </row>
    <row r="15" spans="1:16">
      <c r="A15" s="7" t="s">
        <v>29</v>
      </c>
      <c r="B15" s="1">
        <v>42479</v>
      </c>
      <c r="C15" s="2">
        <v>7398</v>
      </c>
      <c r="D15" s="2">
        <f t="shared" si="0"/>
        <v>7398</v>
      </c>
      <c r="E15" s="2">
        <v>801</v>
      </c>
      <c r="F15" s="2">
        <v>888</v>
      </c>
      <c r="G15" s="6">
        <f t="shared" si="1"/>
        <v>10.827250608272507</v>
      </c>
      <c r="H15" s="2">
        <v>13</v>
      </c>
      <c r="I15" s="6">
        <f t="shared" si="2"/>
        <v>0.17572316842389835</v>
      </c>
      <c r="J15" s="2">
        <v>13</v>
      </c>
      <c r="K15" s="2">
        <v>0</v>
      </c>
      <c r="L15" s="2">
        <v>0</v>
      </c>
      <c r="M15" s="2">
        <v>0</v>
      </c>
      <c r="N15">
        <v>0</v>
      </c>
      <c r="O15" s="2">
        <v>38</v>
      </c>
      <c r="P15" s="6">
        <f t="shared" si="3"/>
        <v>0.5136523384698567</v>
      </c>
    </row>
    <row r="16" spans="1:16">
      <c r="A16" s="7" t="s">
        <v>30</v>
      </c>
      <c r="B16" s="1">
        <v>42478</v>
      </c>
      <c r="C16" s="2">
        <v>94064</v>
      </c>
      <c r="D16" s="2">
        <f t="shared" si="0"/>
        <v>94039</v>
      </c>
      <c r="E16" s="2">
        <v>9536</v>
      </c>
      <c r="F16" s="2">
        <v>11042</v>
      </c>
      <c r="G16" s="6">
        <f t="shared" si="1"/>
        <v>10.140473633279809</v>
      </c>
      <c r="H16" s="2">
        <v>405</v>
      </c>
      <c r="I16" s="6">
        <f t="shared" si="2"/>
        <v>0.43067238060804558</v>
      </c>
      <c r="J16" s="2">
        <v>540</v>
      </c>
      <c r="K16" s="2">
        <v>1</v>
      </c>
      <c r="L16" s="2">
        <v>24</v>
      </c>
      <c r="M16" s="2">
        <v>25</v>
      </c>
      <c r="N16">
        <v>0.03</v>
      </c>
      <c r="O16" s="2">
        <v>599</v>
      </c>
      <c r="P16" s="6">
        <f t="shared" si="3"/>
        <v>0.63696976786226989</v>
      </c>
    </row>
    <row r="17" spans="1:16">
      <c r="A17" s="7" t="s">
        <v>31</v>
      </c>
      <c r="B17" s="1">
        <v>42478</v>
      </c>
      <c r="C17" s="2">
        <v>94059</v>
      </c>
      <c r="D17" s="2">
        <f t="shared" si="0"/>
        <v>94019</v>
      </c>
      <c r="E17" s="2">
        <v>8226</v>
      </c>
      <c r="F17" s="2">
        <v>9456</v>
      </c>
      <c r="G17" s="6">
        <f t="shared" si="1"/>
        <v>8.7492953551941621</v>
      </c>
      <c r="H17" s="2">
        <v>688</v>
      </c>
      <c r="I17" s="6">
        <f t="shared" si="2"/>
        <v>0.73176698326933909</v>
      </c>
      <c r="J17" s="2">
        <v>727</v>
      </c>
      <c r="K17" s="2">
        <v>5</v>
      </c>
      <c r="L17" s="2">
        <v>35</v>
      </c>
      <c r="M17" s="2">
        <v>40</v>
      </c>
      <c r="N17">
        <v>0.04</v>
      </c>
      <c r="O17" s="2">
        <v>356</v>
      </c>
      <c r="P17" s="6">
        <f t="shared" si="3"/>
        <v>0.37864686924983249</v>
      </c>
    </row>
    <row r="18" spans="1:16">
      <c r="A18" s="7" t="s">
        <v>32</v>
      </c>
      <c r="B18" s="1">
        <v>42476</v>
      </c>
      <c r="C18" s="2">
        <v>92867</v>
      </c>
      <c r="D18" s="2">
        <f t="shared" si="0"/>
        <v>92839</v>
      </c>
      <c r="E18" s="2">
        <v>7535</v>
      </c>
      <c r="F18" s="2">
        <v>8800</v>
      </c>
      <c r="G18" s="6">
        <f t="shared" si="1"/>
        <v>8.1162011654584827</v>
      </c>
      <c r="H18" s="2">
        <v>642</v>
      </c>
      <c r="I18" s="6">
        <f t="shared" si="2"/>
        <v>0.69151972770064307</v>
      </c>
      <c r="J18" s="2">
        <v>695</v>
      </c>
      <c r="K18" s="2">
        <v>5</v>
      </c>
      <c r="L18" s="2">
        <v>23</v>
      </c>
      <c r="M18" s="2">
        <v>28</v>
      </c>
      <c r="N18">
        <v>0.03</v>
      </c>
      <c r="O18" s="2">
        <v>484</v>
      </c>
      <c r="P18" s="6">
        <f t="shared" si="3"/>
        <v>0.52133262960609228</v>
      </c>
    </row>
    <row r="19" spans="1:16">
      <c r="A19" s="7" t="s">
        <v>33</v>
      </c>
      <c r="B19" s="1">
        <v>42475</v>
      </c>
      <c r="C19" s="2">
        <v>90967</v>
      </c>
      <c r="D19" s="2">
        <f t="shared" si="0"/>
        <v>90929</v>
      </c>
      <c r="E19" s="2">
        <v>10919</v>
      </c>
      <c r="F19" s="2">
        <v>13108</v>
      </c>
      <c r="G19" s="6">
        <f t="shared" si="1"/>
        <v>12.008270188828646</v>
      </c>
      <c r="H19" s="2">
        <v>467</v>
      </c>
      <c r="I19" s="6">
        <f t="shared" si="2"/>
        <v>0.51358752433217125</v>
      </c>
      <c r="J19" s="2">
        <v>711</v>
      </c>
      <c r="K19" s="2">
        <v>2</v>
      </c>
      <c r="L19" s="2">
        <v>36</v>
      </c>
      <c r="M19" s="2">
        <v>38</v>
      </c>
      <c r="N19">
        <v>0.04</v>
      </c>
      <c r="O19" s="2">
        <v>533</v>
      </c>
      <c r="P19" s="6">
        <f t="shared" si="3"/>
        <v>0.58617162841337755</v>
      </c>
    </row>
    <row r="20" spans="1:16">
      <c r="A20" s="7" t="s">
        <v>35</v>
      </c>
      <c r="B20" s="1">
        <v>42475</v>
      </c>
      <c r="C20" s="2">
        <v>79402</v>
      </c>
      <c r="D20" s="2">
        <f t="shared" si="0"/>
        <v>79373</v>
      </c>
      <c r="E20" s="2">
        <v>8112</v>
      </c>
      <c r="F20" s="2">
        <v>9190</v>
      </c>
      <c r="G20" s="6">
        <f t="shared" si="1"/>
        <v>10.220100034016605</v>
      </c>
      <c r="H20" s="2">
        <v>339</v>
      </c>
      <c r="I20" s="6">
        <f t="shared" si="2"/>
        <v>0.42709737568190692</v>
      </c>
      <c r="J20" s="2">
        <v>383</v>
      </c>
      <c r="K20" s="2">
        <v>8</v>
      </c>
      <c r="L20" s="2">
        <v>21</v>
      </c>
      <c r="M20" s="2">
        <v>29</v>
      </c>
      <c r="N20">
        <v>0.04</v>
      </c>
      <c r="O20" s="2">
        <v>315</v>
      </c>
      <c r="P20" s="6">
        <f t="shared" si="3"/>
        <v>0.39686039333274536</v>
      </c>
    </row>
    <row r="21" spans="1:16">
      <c r="A21" s="7" t="s">
        <v>36</v>
      </c>
      <c r="B21" s="1">
        <v>42474</v>
      </c>
      <c r="C21" s="2">
        <v>934084</v>
      </c>
      <c r="D21" s="2">
        <f t="shared" si="0"/>
        <v>914686</v>
      </c>
      <c r="E21" s="2">
        <v>26800</v>
      </c>
      <c r="F21" s="2">
        <v>32888</v>
      </c>
      <c r="G21" s="6">
        <f t="shared" si="1"/>
        <v>2.9299672237248631</v>
      </c>
      <c r="H21" s="2">
        <v>6017</v>
      </c>
      <c r="I21" s="6">
        <f t="shared" si="2"/>
        <v>0.65782137258031725</v>
      </c>
      <c r="J21" s="2">
        <v>6991</v>
      </c>
      <c r="K21" s="2">
        <v>18046</v>
      </c>
      <c r="L21" s="2">
        <v>1352</v>
      </c>
      <c r="M21" s="2">
        <v>19398</v>
      </c>
      <c r="N21">
        <v>2.08</v>
      </c>
      <c r="O21" s="2">
        <v>4141</v>
      </c>
      <c r="P21" s="6">
        <f t="shared" si="3"/>
        <v>0.45272366691957677</v>
      </c>
    </row>
    <row r="22" spans="1:16">
      <c r="A22" s="7" t="s">
        <v>37</v>
      </c>
      <c r="B22" s="1">
        <v>42474</v>
      </c>
      <c r="C22" s="2">
        <v>30322</v>
      </c>
      <c r="D22" s="2">
        <f t="shared" si="0"/>
        <v>30290</v>
      </c>
      <c r="E22" s="2">
        <v>2974</v>
      </c>
      <c r="F22" s="2">
        <v>3252</v>
      </c>
      <c r="G22" s="6">
        <f t="shared" si="1"/>
        <v>9.8184219214262143</v>
      </c>
      <c r="H22" s="2">
        <v>83</v>
      </c>
      <c r="I22" s="6">
        <f t="shared" si="2"/>
        <v>0.27401782766589633</v>
      </c>
      <c r="J22" s="2">
        <v>86</v>
      </c>
      <c r="K22" s="2">
        <v>5</v>
      </c>
      <c r="L22" s="2">
        <v>27</v>
      </c>
      <c r="M22" s="2">
        <v>32</v>
      </c>
      <c r="N22">
        <v>0.11</v>
      </c>
      <c r="O22" s="2">
        <v>43</v>
      </c>
      <c r="P22" s="6">
        <f t="shared" si="3"/>
        <v>0.14196104324859687</v>
      </c>
    </row>
    <row r="23" spans="1:16">
      <c r="A23" s="7" t="s">
        <v>38</v>
      </c>
      <c r="B23" s="1">
        <v>42473</v>
      </c>
      <c r="C23" s="2">
        <v>72931</v>
      </c>
      <c r="D23" s="2">
        <f t="shared" si="0"/>
        <v>72900</v>
      </c>
      <c r="E23" s="2">
        <v>6199</v>
      </c>
      <c r="F23" s="2">
        <v>6907</v>
      </c>
      <c r="G23" s="6">
        <f t="shared" si="1"/>
        <v>8.5034293552812077</v>
      </c>
      <c r="H23" s="2">
        <v>174</v>
      </c>
      <c r="I23" s="6">
        <f t="shared" si="2"/>
        <v>0.23868312757201643</v>
      </c>
      <c r="J23" s="2">
        <v>182</v>
      </c>
      <c r="K23" s="2">
        <v>1</v>
      </c>
      <c r="L23" s="2">
        <v>30</v>
      </c>
      <c r="M23" s="2">
        <v>31</v>
      </c>
      <c r="N23">
        <v>0.04</v>
      </c>
      <c r="O23" s="2">
        <v>119</v>
      </c>
      <c r="P23" s="6">
        <f t="shared" si="3"/>
        <v>0.16323731138545955</v>
      </c>
    </row>
    <row r="24" spans="1:16">
      <c r="A24" s="7" t="s">
        <v>40</v>
      </c>
      <c r="B24" s="1">
        <v>42473</v>
      </c>
      <c r="C24" s="2">
        <v>81776</v>
      </c>
      <c r="D24" s="2">
        <f t="shared" si="0"/>
        <v>81732</v>
      </c>
      <c r="E24" s="2">
        <v>6509</v>
      </c>
      <c r="F24" s="2">
        <v>7254</v>
      </c>
      <c r="G24" s="6">
        <f t="shared" si="1"/>
        <v>7.9638330152204766</v>
      </c>
      <c r="H24" s="2">
        <v>66</v>
      </c>
      <c r="I24" s="6">
        <f t="shared" si="2"/>
        <v>8.0751725150491852E-2</v>
      </c>
      <c r="J24" s="2">
        <v>75</v>
      </c>
      <c r="K24" s="2">
        <v>7</v>
      </c>
      <c r="L24" s="2">
        <v>37</v>
      </c>
      <c r="M24" s="2">
        <v>44</v>
      </c>
      <c r="N24">
        <v>0.05</v>
      </c>
      <c r="O24" s="2">
        <v>140</v>
      </c>
      <c r="P24" s="6">
        <f t="shared" si="3"/>
        <v>0.17129153819801302</v>
      </c>
    </row>
    <row r="25" spans="1:16">
      <c r="A25" s="7" t="s">
        <v>39</v>
      </c>
      <c r="B25" s="1">
        <v>42473</v>
      </c>
      <c r="C25" s="2">
        <v>10081</v>
      </c>
      <c r="D25" s="2">
        <f t="shared" si="0"/>
        <v>10080</v>
      </c>
      <c r="E25" s="2">
        <v>490</v>
      </c>
      <c r="F25" s="2">
        <v>553</v>
      </c>
      <c r="G25" s="6">
        <f t="shared" si="1"/>
        <v>4.8611111111111116</v>
      </c>
      <c r="H25" s="2">
        <v>5</v>
      </c>
      <c r="I25" s="6">
        <f t="shared" si="2"/>
        <v>4.96031746031746E-2</v>
      </c>
      <c r="J25" s="2">
        <v>5</v>
      </c>
      <c r="K25" s="2">
        <v>0</v>
      </c>
      <c r="L25" s="2">
        <v>1</v>
      </c>
      <c r="M25" s="2">
        <v>1</v>
      </c>
      <c r="N25">
        <v>0.01</v>
      </c>
      <c r="O25" s="2">
        <v>17</v>
      </c>
      <c r="P25" s="6">
        <f t="shared" si="3"/>
        <v>0.16865079365079366</v>
      </c>
    </row>
    <row r="26" spans="1:16">
      <c r="A26" s="7" t="s">
        <v>41</v>
      </c>
      <c r="B26" s="1">
        <v>42472</v>
      </c>
      <c r="C26" s="2">
        <v>81969</v>
      </c>
      <c r="D26" s="2">
        <f t="shared" si="0"/>
        <v>81898</v>
      </c>
      <c r="E26" s="2">
        <v>8053</v>
      </c>
      <c r="F26" s="2">
        <v>9082</v>
      </c>
      <c r="G26" s="6">
        <f t="shared" si="1"/>
        <v>9.8329629539182886</v>
      </c>
      <c r="H26" s="2">
        <v>241</v>
      </c>
      <c r="I26" s="6">
        <f t="shared" si="2"/>
        <v>0.29426848030476938</v>
      </c>
      <c r="J26" s="2">
        <v>257</v>
      </c>
      <c r="K26" s="2">
        <v>6</v>
      </c>
      <c r="L26" s="2">
        <v>65</v>
      </c>
      <c r="M26" s="2">
        <v>71</v>
      </c>
      <c r="N26">
        <v>0.09</v>
      </c>
      <c r="O26" s="2">
        <v>187</v>
      </c>
      <c r="P26" s="6">
        <f t="shared" si="3"/>
        <v>0.22833280421988328</v>
      </c>
    </row>
    <row r="27" spans="1:16">
      <c r="A27" s="7" t="s">
        <v>43</v>
      </c>
      <c r="B27" s="1">
        <v>42472</v>
      </c>
      <c r="C27" s="2">
        <v>6869</v>
      </c>
      <c r="D27" s="2">
        <f t="shared" si="0"/>
        <v>6864</v>
      </c>
      <c r="E27" s="2">
        <v>673</v>
      </c>
      <c r="F27" s="2">
        <v>730</v>
      </c>
      <c r="G27" s="6">
        <f t="shared" si="1"/>
        <v>9.8047785547785544</v>
      </c>
      <c r="H27" s="2">
        <v>6</v>
      </c>
      <c r="I27" s="6">
        <f t="shared" si="2"/>
        <v>8.7412587412587409E-2</v>
      </c>
      <c r="J27" s="2">
        <v>6</v>
      </c>
      <c r="K27" s="2">
        <v>1</v>
      </c>
      <c r="L27" s="2">
        <v>4</v>
      </c>
      <c r="M27" s="2">
        <v>5</v>
      </c>
      <c r="N27">
        <v>7.0000000000000007E-2</v>
      </c>
      <c r="O27" s="2">
        <v>10</v>
      </c>
      <c r="P27" s="6">
        <f t="shared" si="3"/>
        <v>0.14568764568764569</v>
      </c>
    </row>
    <row r="28" spans="1:16">
      <c r="A28" s="7" t="s">
        <v>44</v>
      </c>
      <c r="B28" s="1">
        <v>42471</v>
      </c>
      <c r="C28" s="2">
        <v>34565</v>
      </c>
      <c r="D28" s="2">
        <f t="shared" si="0"/>
        <v>34550</v>
      </c>
      <c r="E28" s="2">
        <v>4564</v>
      </c>
      <c r="F28" s="2">
        <v>5161</v>
      </c>
      <c r="G28" s="6">
        <f t="shared" si="1"/>
        <v>13.209840810419681</v>
      </c>
      <c r="H28" s="2">
        <v>62</v>
      </c>
      <c r="I28" s="6">
        <f t="shared" si="2"/>
        <v>0.17945007235890015</v>
      </c>
      <c r="J28" s="2">
        <v>68</v>
      </c>
      <c r="K28" s="2">
        <v>0</v>
      </c>
      <c r="L28" s="2">
        <v>15</v>
      </c>
      <c r="M28" s="2">
        <v>15</v>
      </c>
      <c r="N28">
        <v>0.04</v>
      </c>
      <c r="O28" s="2">
        <v>88</v>
      </c>
      <c r="P28" s="6">
        <f t="shared" si="3"/>
        <v>0.25470332850940663</v>
      </c>
    </row>
    <row r="29" spans="1:16">
      <c r="A29" s="7" t="s">
        <v>45</v>
      </c>
      <c r="B29" s="1">
        <v>42471</v>
      </c>
      <c r="C29" s="2">
        <v>33322</v>
      </c>
      <c r="D29" s="2">
        <f t="shared" si="0"/>
        <v>33310</v>
      </c>
      <c r="E29" s="2">
        <v>2767</v>
      </c>
      <c r="F29" s="2">
        <v>3157</v>
      </c>
      <c r="G29" s="6">
        <f t="shared" si="1"/>
        <v>8.3068147703392388</v>
      </c>
      <c r="H29" s="2">
        <v>25</v>
      </c>
      <c r="I29" s="6">
        <f t="shared" si="2"/>
        <v>7.5052536775743028E-2</v>
      </c>
      <c r="J29" s="2">
        <v>31</v>
      </c>
      <c r="K29" s="2">
        <v>2</v>
      </c>
      <c r="L29" s="2">
        <v>10</v>
      </c>
      <c r="M29" s="2">
        <v>12</v>
      </c>
      <c r="N29">
        <v>0.04</v>
      </c>
      <c r="O29" s="2">
        <v>52</v>
      </c>
      <c r="P29" s="6">
        <f t="shared" si="3"/>
        <v>0.15610927649354547</v>
      </c>
    </row>
    <row r="30" spans="1:16">
      <c r="A30" s="7" t="s">
        <v>46</v>
      </c>
      <c r="B30" s="1">
        <v>42471</v>
      </c>
      <c r="C30" s="2">
        <v>82280</v>
      </c>
      <c r="D30" s="2">
        <f t="shared" si="0"/>
        <v>82246</v>
      </c>
      <c r="E30" s="2">
        <v>8550</v>
      </c>
      <c r="F30" s="2">
        <v>9752</v>
      </c>
      <c r="G30" s="6">
        <f t="shared" si="1"/>
        <v>10.395642341268877</v>
      </c>
      <c r="H30" s="2">
        <v>217</v>
      </c>
      <c r="I30" s="6">
        <f t="shared" si="2"/>
        <v>0.26384261848600543</v>
      </c>
      <c r="J30" s="2">
        <v>233</v>
      </c>
      <c r="K30" s="2">
        <v>4</v>
      </c>
      <c r="L30" s="2">
        <v>30</v>
      </c>
      <c r="M30" s="2">
        <v>34</v>
      </c>
      <c r="N30">
        <v>0.04</v>
      </c>
      <c r="O30" s="2">
        <v>142</v>
      </c>
      <c r="P30" s="6">
        <f t="shared" si="3"/>
        <v>0.17265277338715559</v>
      </c>
    </row>
    <row r="31" spans="1:16">
      <c r="A31" s="7" t="s">
        <v>47</v>
      </c>
      <c r="B31" s="1">
        <v>42470</v>
      </c>
      <c r="C31" s="2">
        <v>82485</v>
      </c>
      <c r="D31" s="2">
        <f t="shared" si="0"/>
        <v>82448</v>
      </c>
      <c r="E31" s="2">
        <v>7106</v>
      </c>
      <c r="F31" s="2">
        <v>7930</v>
      </c>
      <c r="G31" s="6">
        <f t="shared" si="1"/>
        <v>8.6187657675140699</v>
      </c>
      <c r="H31" s="2">
        <v>52</v>
      </c>
      <c r="I31" s="6">
        <f t="shared" si="2"/>
        <v>6.3070056277896372E-2</v>
      </c>
      <c r="J31" s="2">
        <v>62</v>
      </c>
      <c r="K31" s="2">
        <v>5</v>
      </c>
      <c r="L31" s="2">
        <v>32</v>
      </c>
      <c r="M31" s="2">
        <v>37</v>
      </c>
      <c r="N31">
        <v>0.04</v>
      </c>
      <c r="O31" s="2">
        <v>184</v>
      </c>
      <c r="P31" s="6">
        <f t="shared" si="3"/>
        <v>0.22317096836794101</v>
      </c>
    </row>
    <row r="32" spans="1:16">
      <c r="A32" s="7" t="s">
        <v>48</v>
      </c>
      <c r="B32" s="1">
        <v>42469</v>
      </c>
      <c r="C32" s="2">
        <v>82645</v>
      </c>
      <c r="D32" s="2">
        <f t="shared" si="0"/>
        <v>82582</v>
      </c>
      <c r="E32" s="2">
        <v>8026</v>
      </c>
      <c r="F32" s="2">
        <v>9034</v>
      </c>
      <c r="G32" s="6">
        <f t="shared" si="1"/>
        <v>9.7188249255285655</v>
      </c>
      <c r="H32" s="2">
        <v>68</v>
      </c>
      <c r="I32" s="6">
        <f t="shared" si="2"/>
        <v>8.2342399070015254E-2</v>
      </c>
      <c r="J32" s="2">
        <v>75</v>
      </c>
      <c r="K32" s="2">
        <v>12</v>
      </c>
      <c r="L32" s="2">
        <v>51</v>
      </c>
      <c r="M32" s="2">
        <v>63</v>
      </c>
      <c r="N32">
        <v>0.08</v>
      </c>
      <c r="O32" s="2">
        <v>197</v>
      </c>
      <c r="P32" s="6">
        <f t="shared" si="3"/>
        <v>0.23855077377636771</v>
      </c>
    </row>
    <row r="33" spans="1:16">
      <c r="A33" s="7" t="s">
        <v>49</v>
      </c>
      <c r="B33" s="1">
        <v>42469</v>
      </c>
      <c r="C33" s="2">
        <v>29925</v>
      </c>
      <c r="D33" s="2">
        <f t="shared" si="0"/>
        <v>29919</v>
      </c>
      <c r="E33" s="2">
        <v>1798</v>
      </c>
      <c r="F33" s="2">
        <v>2076</v>
      </c>
      <c r="G33" s="6">
        <f t="shared" si="1"/>
        <v>6.0095591430194863</v>
      </c>
      <c r="H33" s="2">
        <v>32</v>
      </c>
      <c r="I33" s="6">
        <f t="shared" si="2"/>
        <v>0.10695544637187072</v>
      </c>
      <c r="J33" s="2">
        <v>36</v>
      </c>
      <c r="K33" s="2">
        <v>0</v>
      </c>
      <c r="L33" s="2">
        <v>6</v>
      </c>
      <c r="M33" s="2">
        <v>6</v>
      </c>
      <c r="N33">
        <v>0.02</v>
      </c>
      <c r="O33" s="2">
        <v>25</v>
      </c>
      <c r="P33" s="6">
        <f t="shared" si="3"/>
        <v>8.3558942478024006E-2</v>
      </c>
    </row>
    <row r="34" spans="1:16">
      <c r="A34" s="7" t="s">
        <v>50</v>
      </c>
      <c r="B34" s="1">
        <v>42468</v>
      </c>
      <c r="C34" s="2">
        <v>19969</v>
      </c>
      <c r="D34" s="2">
        <f t="shared" si="0"/>
        <v>19966</v>
      </c>
      <c r="E34" s="2">
        <v>1239</v>
      </c>
      <c r="F34" s="2">
        <v>1474</v>
      </c>
      <c r="G34" s="6">
        <f t="shared" si="1"/>
        <v>6.2055494340378647</v>
      </c>
      <c r="H34" s="2">
        <v>70</v>
      </c>
      <c r="I34" s="6">
        <f t="shared" si="2"/>
        <v>0.35059601322247824</v>
      </c>
      <c r="J34" s="2">
        <v>75</v>
      </c>
      <c r="K34" s="2">
        <v>0</v>
      </c>
      <c r="L34" s="2">
        <v>3</v>
      </c>
      <c r="M34" s="2">
        <v>3</v>
      </c>
      <c r="N34">
        <v>0.02</v>
      </c>
      <c r="O34" s="2">
        <v>41</v>
      </c>
      <c r="P34" s="6">
        <f t="shared" si="3"/>
        <v>0.20534909345888011</v>
      </c>
    </row>
    <row r="35" spans="1:16">
      <c r="A35" s="7" t="s">
        <v>51</v>
      </c>
      <c r="B35" s="1">
        <v>42468</v>
      </c>
      <c r="C35" s="2">
        <v>40818</v>
      </c>
      <c r="D35" s="2">
        <f t="shared" si="0"/>
        <v>40805</v>
      </c>
      <c r="E35" s="2">
        <v>2750</v>
      </c>
      <c r="F35" s="2">
        <v>3116</v>
      </c>
      <c r="G35" s="6">
        <f t="shared" si="1"/>
        <v>6.739370175223625</v>
      </c>
      <c r="H35" s="2">
        <v>172</v>
      </c>
      <c r="I35" s="6">
        <f t="shared" si="2"/>
        <v>0.42151697095944124</v>
      </c>
      <c r="J35" s="2">
        <v>195</v>
      </c>
      <c r="K35" s="2">
        <v>2</v>
      </c>
      <c r="L35" s="2">
        <v>11</v>
      </c>
      <c r="M35" s="2">
        <v>13</v>
      </c>
      <c r="N35">
        <v>0.03</v>
      </c>
      <c r="O35" s="2">
        <v>56</v>
      </c>
      <c r="P35" s="6">
        <f t="shared" si="3"/>
        <v>0.13723808356819017</v>
      </c>
    </row>
    <row r="36" spans="1:16">
      <c r="A36" s="7" t="s">
        <v>53</v>
      </c>
      <c r="B36" s="1">
        <v>42467</v>
      </c>
      <c r="C36" s="2">
        <v>82935</v>
      </c>
      <c r="D36" s="2">
        <f t="shared" si="0"/>
        <v>82859</v>
      </c>
      <c r="E36" s="2">
        <v>6810</v>
      </c>
      <c r="F36" s="2">
        <v>7569</v>
      </c>
      <c r="G36" s="6">
        <f t="shared" si="1"/>
        <v>8.2187813031776873</v>
      </c>
      <c r="H36" s="2">
        <v>170</v>
      </c>
      <c r="I36" s="6">
        <f t="shared" si="2"/>
        <v>0.20516781520414198</v>
      </c>
      <c r="J36" s="2">
        <v>182</v>
      </c>
      <c r="K36" s="2">
        <v>9</v>
      </c>
      <c r="L36" s="2">
        <v>67</v>
      </c>
      <c r="M36" s="2">
        <v>76</v>
      </c>
      <c r="N36">
        <v>0.09</v>
      </c>
      <c r="O36" s="2">
        <v>152</v>
      </c>
      <c r="P36" s="6">
        <f t="shared" si="3"/>
        <v>0.18344416418252693</v>
      </c>
    </row>
    <row r="37" spans="1:16">
      <c r="A37" s="7" t="s">
        <v>54</v>
      </c>
      <c r="B37" s="1">
        <v>42466</v>
      </c>
      <c r="C37" s="2">
        <v>58087</v>
      </c>
      <c r="D37" s="2">
        <f t="shared" si="0"/>
        <v>58066</v>
      </c>
      <c r="E37" s="2">
        <v>2545</v>
      </c>
      <c r="F37" s="2">
        <v>2940</v>
      </c>
      <c r="G37" s="6">
        <f t="shared" si="1"/>
        <v>4.3829435469982432</v>
      </c>
      <c r="H37" s="2">
        <v>69</v>
      </c>
      <c r="I37" s="6">
        <f t="shared" si="2"/>
        <v>0.11883029655908794</v>
      </c>
      <c r="J37" s="2">
        <v>71</v>
      </c>
      <c r="K37" s="2">
        <v>1</v>
      </c>
      <c r="L37" s="2">
        <v>20</v>
      </c>
      <c r="M37" s="2">
        <v>21</v>
      </c>
      <c r="N37">
        <v>0.04</v>
      </c>
      <c r="O37" s="2">
        <v>87</v>
      </c>
      <c r="P37" s="6">
        <f t="shared" si="3"/>
        <v>0.14982950435711087</v>
      </c>
    </row>
    <row r="38" spans="1:16">
      <c r="A38" s="7" t="s">
        <v>55</v>
      </c>
      <c r="B38" s="1">
        <v>42466</v>
      </c>
      <c r="C38" s="2">
        <v>5664</v>
      </c>
      <c r="D38" s="2">
        <f t="shared" si="0"/>
        <v>5664</v>
      </c>
      <c r="E38" s="2">
        <v>222</v>
      </c>
      <c r="F38" s="2">
        <v>253</v>
      </c>
      <c r="G38" s="6">
        <f t="shared" si="1"/>
        <v>3.9194915254237288</v>
      </c>
      <c r="H38" s="2">
        <v>3</v>
      </c>
      <c r="I38" s="6">
        <f t="shared" si="2"/>
        <v>5.2966101694915252E-2</v>
      </c>
      <c r="J38" s="2">
        <v>4</v>
      </c>
      <c r="K38" s="2">
        <v>0</v>
      </c>
      <c r="L38" s="2">
        <v>0</v>
      </c>
      <c r="M38" s="2">
        <v>0</v>
      </c>
      <c r="N38">
        <v>0</v>
      </c>
      <c r="O38" s="2">
        <v>7</v>
      </c>
      <c r="P38" s="6">
        <f t="shared" si="3"/>
        <v>0.12358757062146894</v>
      </c>
    </row>
    <row r="39" spans="1:16">
      <c r="A39" s="7" t="s">
        <v>57</v>
      </c>
      <c r="B39" s="1">
        <v>42466</v>
      </c>
      <c r="C39" s="2">
        <v>83178</v>
      </c>
      <c r="D39" s="2">
        <f t="shared" si="0"/>
        <v>83133</v>
      </c>
      <c r="E39" s="2">
        <v>7478</v>
      </c>
      <c r="F39" s="2">
        <v>8332</v>
      </c>
      <c r="G39" s="6">
        <f t="shared" si="1"/>
        <v>8.9952245197454683</v>
      </c>
      <c r="H39" s="2">
        <v>264</v>
      </c>
      <c r="I39" s="6">
        <f t="shared" si="2"/>
        <v>0.31756342246761216</v>
      </c>
      <c r="J39" s="2">
        <v>281</v>
      </c>
      <c r="K39" s="2">
        <v>19</v>
      </c>
      <c r="L39" s="2">
        <v>26</v>
      </c>
      <c r="M39" s="2">
        <v>45</v>
      </c>
      <c r="N39">
        <v>0.05</v>
      </c>
      <c r="O39" s="2">
        <v>170</v>
      </c>
      <c r="P39" s="6">
        <f t="shared" si="3"/>
        <v>0.20449159780111387</v>
      </c>
    </row>
    <row r="40" spans="1:16">
      <c r="A40" s="7" t="s">
        <v>58</v>
      </c>
      <c r="B40" s="1">
        <v>42465</v>
      </c>
      <c r="C40" s="2">
        <v>7571</v>
      </c>
      <c r="D40" s="2">
        <f t="shared" si="0"/>
        <v>7568</v>
      </c>
      <c r="E40" s="2">
        <v>676</v>
      </c>
      <c r="F40" s="2">
        <v>745</v>
      </c>
      <c r="G40" s="6">
        <f t="shared" si="1"/>
        <v>8.9323467230443967</v>
      </c>
      <c r="H40" s="2">
        <v>8</v>
      </c>
      <c r="I40" s="6">
        <f t="shared" si="2"/>
        <v>0.10570824524312897</v>
      </c>
      <c r="J40" s="2">
        <v>8</v>
      </c>
      <c r="K40" s="2">
        <v>1</v>
      </c>
      <c r="L40" s="2">
        <v>2</v>
      </c>
      <c r="M40" s="2">
        <v>3</v>
      </c>
      <c r="N40">
        <v>0.04</v>
      </c>
      <c r="O40" s="2">
        <v>15</v>
      </c>
      <c r="P40" s="6">
        <f t="shared" si="3"/>
        <v>0.1982029598308668</v>
      </c>
    </row>
    <row r="41" spans="1:16">
      <c r="A41" s="7" t="s">
        <v>59</v>
      </c>
      <c r="B41" s="1">
        <v>42463</v>
      </c>
      <c r="C41" s="2">
        <v>83421</v>
      </c>
      <c r="D41" s="2">
        <f t="shared" si="0"/>
        <v>83382</v>
      </c>
      <c r="E41" s="2">
        <v>6950</v>
      </c>
      <c r="F41" s="2">
        <v>7834</v>
      </c>
      <c r="G41" s="6">
        <f t="shared" si="1"/>
        <v>8.3351322827468746</v>
      </c>
      <c r="H41" s="2">
        <v>89</v>
      </c>
      <c r="I41" s="6">
        <f t="shared" si="2"/>
        <v>0.10673766520352115</v>
      </c>
      <c r="J41" s="2">
        <v>101</v>
      </c>
      <c r="K41" s="2">
        <v>1</v>
      </c>
      <c r="L41" s="2">
        <v>38</v>
      </c>
      <c r="M41" s="2">
        <v>39</v>
      </c>
      <c r="N41">
        <v>0.05</v>
      </c>
      <c r="O41" s="2">
        <v>167</v>
      </c>
      <c r="P41" s="6">
        <f t="shared" si="3"/>
        <v>0.20028303470773068</v>
      </c>
    </row>
    <row r="42" spans="1:16">
      <c r="A42" s="7" t="s">
        <v>60</v>
      </c>
      <c r="B42" s="1">
        <v>42462</v>
      </c>
      <c r="C42" s="2">
        <v>83627</v>
      </c>
      <c r="D42" s="2">
        <f t="shared" si="0"/>
        <v>83582</v>
      </c>
      <c r="E42" s="2">
        <v>7033</v>
      </c>
      <c r="F42" s="2">
        <v>7998</v>
      </c>
      <c r="G42" s="6">
        <f t="shared" si="1"/>
        <v>8.4144911583833846</v>
      </c>
      <c r="H42" s="2">
        <v>71</v>
      </c>
      <c r="I42" s="6">
        <f t="shared" si="2"/>
        <v>8.4946519585556698E-2</v>
      </c>
      <c r="J42" s="2">
        <v>78</v>
      </c>
      <c r="K42" s="2">
        <v>5</v>
      </c>
      <c r="L42" s="2">
        <v>40</v>
      </c>
      <c r="M42" s="2">
        <v>45</v>
      </c>
      <c r="N42">
        <v>0.05</v>
      </c>
      <c r="O42" s="2">
        <v>230</v>
      </c>
      <c r="P42" s="6">
        <f t="shared" si="3"/>
        <v>0.27517886626307103</v>
      </c>
    </row>
    <row r="43" spans="1:16">
      <c r="A43" s="7" t="s">
        <v>61</v>
      </c>
      <c r="B43" s="1">
        <v>42461</v>
      </c>
      <c r="C43" s="2">
        <v>83760</v>
      </c>
      <c r="D43" s="2">
        <f t="shared" si="0"/>
        <v>83709</v>
      </c>
      <c r="E43" s="2">
        <v>8212</v>
      </c>
      <c r="F43" s="2">
        <v>9265</v>
      </c>
      <c r="G43" s="6">
        <f t="shared" si="1"/>
        <v>9.8101757278189918</v>
      </c>
      <c r="H43" s="2">
        <v>102</v>
      </c>
      <c r="I43" s="6">
        <f t="shared" si="2"/>
        <v>0.12185069705766406</v>
      </c>
      <c r="J43" s="2">
        <v>113</v>
      </c>
      <c r="K43" s="2">
        <v>10</v>
      </c>
      <c r="L43" s="2">
        <v>41</v>
      </c>
      <c r="M43" s="2">
        <v>51</v>
      </c>
      <c r="N43">
        <v>0.06</v>
      </c>
      <c r="O43" s="2">
        <v>160</v>
      </c>
      <c r="P43" s="6">
        <f t="shared" si="3"/>
        <v>0.19113834832574753</v>
      </c>
    </row>
    <row r="44" spans="1:16">
      <c r="B44" s="1"/>
      <c r="G44" s="6"/>
      <c r="I44" s="6"/>
      <c r="P44" s="6"/>
    </row>
    <row r="45" spans="1:16">
      <c r="A45" s="4" t="s">
        <v>64</v>
      </c>
      <c r="B45" s="1"/>
      <c r="G45" s="6"/>
      <c r="I45" s="6"/>
      <c r="P45" s="6"/>
    </row>
    <row r="46" spans="1:16">
      <c r="A46" s="7" t="s">
        <v>21</v>
      </c>
      <c r="B46" s="1">
        <v>42486</v>
      </c>
      <c r="C46" s="2">
        <v>18675</v>
      </c>
      <c r="D46" s="2">
        <f>C46-M46</f>
        <v>18655</v>
      </c>
      <c r="E46" s="2">
        <v>3208</v>
      </c>
      <c r="F46" s="2">
        <v>3832</v>
      </c>
      <c r="G46" s="6">
        <f>E46/D46*100</f>
        <v>17.196462074510855</v>
      </c>
      <c r="H46" s="2">
        <v>415</v>
      </c>
      <c r="I46" s="6">
        <f>H46/D46*100</f>
        <v>2.2246046636290542</v>
      </c>
      <c r="J46" s="2">
        <v>453</v>
      </c>
      <c r="K46" s="2">
        <v>16</v>
      </c>
      <c r="L46" s="2">
        <v>4</v>
      </c>
      <c r="M46" s="2">
        <v>20</v>
      </c>
      <c r="N46">
        <v>0.11</v>
      </c>
      <c r="O46" s="2">
        <v>395</v>
      </c>
      <c r="P46" s="6">
        <f>O46/D46*100</f>
        <v>2.1173948003216299</v>
      </c>
    </row>
    <row r="47" spans="1:16">
      <c r="B47" s="1"/>
      <c r="G47" s="6"/>
      <c r="I47" s="6"/>
      <c r="P47" s="6"/>
    </row>
    <row r="48" spans="1:16">
      <c r="A48" s="4" t="s">
        <v>65</v>
      </c>
      <c r="B48" s="1"/>
      <c r="G48" s="6"/>
      <c r="I48" s="6"/>
      <c r="P48" s="6"/>
    </row>
    <row r="49" spans="1:16">
      <c r="A49" s="7" t="s">
        <v>25</v>
      </c>
      <c r="B49" s="1">
        <v>42482</v>
      </c>
      <c r="C49" s="2">
        <v>37669</v>
      </c>
      <c r="D49" s="2">
        <f>C49-M49</f>
        <v>37621</v>
      </c>
      <c r="E49" s="2">
        <v>8714</v>
      </c>
      <c r="F49" s="2">
        <v>10028</v>
      </c>
      <c r="G49" s="6">
        <f>E49/D49*100</f>
        <v>23.16259535897504</v>
      </c>
      <c r="H49" s="2">
        <v>138</v>
      </c>
      <c r="I49" s="6">
        <f>H49/D49*100</f>
        <v>0.36681640573084184</v>
      </c>
      <c r="J49" s="2">
        <v>147</v>
      </c>
      <c r="K49" s="2">
        <v>19</v>
      </c>
      <c r="L49" s="2">
        <v>29</v>
      </c>
      <c r="M49" s="2">
        <v>48</v>
      </c>
      <c r="N49">
        <v>0.13</v>
      </c>
      <c r="O49" s="2">
        <v>169</v>
      </c>
      <c r="P49" s="6">
        <f>O49/D49*100</f>
        <v>0.44921719252545123</v>
      </c>
    </row>
    <row r="50" spans="1:16">
      <c r="A50" s="7" t="s">
        <v>34</v>
      </c>
      <c r="B50" s="1">
        <v>42474</v>
      </c>
      <c r="C50" s="2">
        <v>31388</v>
      </c>
      <c r="D50" s="2">
        <f>C50-M50</f>
        <v>31301</v>
      </c>
      <c r="E50" s="2">
        <v>7081</v>
      </c>
      <c r="F50" s="2">
        <v>8024</v>
      </c>
      <c r="G50" s="6">
        <f>E50/D50*100</f>
        <v>22.622280438324655</v>
      </c>
      <c r="H50" s="2">
        <v>54</v>
      </c>
      <c r="I50" s="6">
        <f>H50/D50*100</f>
        <v>0.17251844988977988</v>
      </c>
      <c r="J50" s="2">
        <v>56</v>
      </c>
      <c r="K50" s="2">
        <v>12</v>
      </c>
      <c r="L50" s="2">
        <v>75</v>
      </c>
      <c r="M50" s="2">
        <v>87</v>
      </c>
      <c r="N50">
        <v>0.28000000000000003</v>
      </c>
      <c r="O50" s="2">
        <v>128</v>
      </c>
      <c r="P50" s="6">
        <f>O50/D50*100</f>
        <v>0.4089326219609597</v>
      </c>
    </row>
    <row r="51" spans="1:16">
      <c r="A51" s="7" t="s">
        <v>42</v>
      </c>
      <c r="B51" s="1">
        <v>42472</v>
      </c>
      <c r="C51" s="2">
        <v>36297</v>
      </c>
      <c r="D51" s="2">
        <f>C51-M51</f>
        <v>36234</v>
      </c>
      <c r="E51" s="2">
        <v>7886</v>
      </c>
      <c r="F51" s="2">
        <v>9148</v>
      </c>
      <c r="G51" s="6">
        <f>E51/D51*100</f>
        <v>21.76408897720373</v>
      </c>
      <c r="H51" s="2">
        <v>216</v>
      </c>
      <c r="I51" s="6">
        <f>H51/D51*100</f>
        <v>0.5961251862891207</v>
      </c>
      <c r="J51" s="2">
        <v>238</v>
      </c>
      <c r="K51" s="2">
        <v>7</v>
      </c>
      <c r="L51" s="2">
        <v>56</v>
      </c>
      <c r="M51" s="2">
        <v>63</v>
      </c>
      <c r="N51">
        <v>0.17</v>
      </c>
      <c r="O51" s="2">
        <v>191</v>
      </c>
      <c r="P51" s="6">
        <f>O51/D51*100</f>
        <v>0.52712921565380577</v>
      </c>
    </row>
    <row r="52" spans="1:16">
      <c r="A52" s="7" t="s">
        <v>52</v>
      </c>
      <c r="B52" s="1">
        <v>42467</v>
      </c>
      <c r="C52" s="2">
        <v>38203</v>
      </c>
      <c r="D52" s="2">
        <f>C52-M52</f>
        <v>38154</v>
      </c>
      <c r="E52" s="2">
        <v>8951</v>
      </c>
      <c r="F52" s="2">
        <v>10381</v>
      </c>
      <c r="G52" s="6">
        <f>E52/D52*100</f>
        <v>23.460187660533627</v>
      </c>
      <c r="H52" s="2">
        <v>719</v>
      </c>
      <c r="I52" s="6">
        <f>H52/D52*100</f>
        <v>1.8844682077894848</v>
      </c>
      <c r="J52" s="2">
        <v>754</v>
      </c>
      <c r="K52" s="2">
        <v>7</v>
      </c>
      <c r="L52" s="2">
        <v>42</v>
      </c>
      <c r="M52" s="2">
        <v>49</v>
      </c>
      <c r="N52">
        <v>0.13</v>
      </c>
      <c r="O52" s="2">
        <v>172</v>
      </c>
      <c r="P52" s="6">
        <f>O52/D52*100</f>
        <v>0.45080463385228287</v>
      </c>
    </row>
    <row r="53" spans="1:16">
      <c r="A53" s="7" t="s">
        <v>56</v>
      </c>
      <c r="B53" s="1">
        <v>42466</v>
      </c>
      <c r="C53" s="2">
        <v>31775</v>
      </c>
      <c r="D53" s="2">
        <f>C53-M53</f>
        <v>31725</v>
      </c>
      <c r="E53" s="2">
        <v>6566</v>
      </c>
      <c r="F53" s="2">
        <v>7606</v>
      </c>
      <c r="G53" s="6">
        <f>E53/D53*100</f>
        <v>20.696611505122142</v>
      </c>
      <c r="H53" s="2">
        <v>91</v>
      </c>
      <c r="I53" s="6">
        <f>H53/D53*100</f>
        <v>0.28684003152088255</v>
      </c>
      <c r="J53" s="2">
        <v>98</v>
      </c>
      <c r="K53" s="2">
        <v>21</v>
      </c>
      <c r="L53" s="2">
        <v>29</v>
      </c>
      <c r="M53" s="2">
        <v>50</v>
      </c>
      <c r="N53">
        <v>0.16</v>
      </c>
      <c r="O53" s="2">
        <v>100</v>
      </c>
      <c r="P53" s="6">
        <f>O53/D53*100</f>
        <v>0.31520882584712373</v>
      </c>
    </row>
    <row r="54" spans="1:16">
      <c r="A54" s="3"/>
      <c r="B54" s="4"/>
      <c r="C54" s="5"/>
      <c r="D54" s="5"/>
      <c r="E54" s="5"/>
      <c r="F54" s="5"/>
      <c r="G54" s="4"/>
      <c r="H54" s="5"/>
      <c r="I54" s="4"/>
      <c r="J54" s="5"/>
      <c r="K54" s="5"/>
      <c r="L54" s="5"/>
      <c r="M54" s="5"/>
      <c r="N54" s="4"/>
      <c r="O54" s="5"/>
      <c r="P54" s="4"/>
    </row>
  </sheetData>
  <autoFilter ref="A1:P54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201604 EDM Statistics - April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edzel.carrascal</cp:lastModifiedBy>
  <dcterms:created xsi:type="dcterms:W3CDTF">2016-05-02T01:30:50Z</dcterms:created>
  <dcterms:modified xsi:type="dcterms:W3CDTF">2016-05-02T01:31:44Z</dcterms:modified>
</cp:coreProperties>
</file>